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115" windowHeight="10050"/>
  </bookViews>
  <sheets>
    <sheet name="RECAPITULATIF" sheetId="2" r:id="rId1"/>
    <sheet name="1. NON RANCONNEES" sheetId="1" r:id="rId2"/>
    <sheet name="2. RANCONNEES" sheetId="3" r:id="rId3"/>
  </sheets>
  <calcPr calcId="145621"/>
</workbook>
</file>

<file path=xl/calcChain.xml><?xml version="1.0" encoding="utf-8"?>
<calcChain xmlns="http://schemas.openxmlformats.org/spreadsheetml/2006/main">
  <c r="C60" i="3" l="1"/>
  <c r="F3" i="2" s="1"/>
  <c r="C42" i="1"/>
  <c r="C5" i="2" s="1"/>
  <c r="F59" i="3"/>
  <c r="E59" i="3"/>
  <c r="D59" i="3"/>
  <c r="I5" i="2" s="1"/>
  <c r="I6" i="2" s="1"/>
  <c r="H41" i="1"/>
  <c r="G41" i="1"/>
  <c r="F41" i="1"/>
  <c r="I3" i="2" s="1"/>
  <c r="I4" i="2" s="1"/>
  <c r="E41" i="1"/>
  <c r="D41" i="1"/>
  <c r="F15" i="2"/>
  <c r="C59" i="3"/>
  <c r="F4" i="2" s="1"/>
  <c r="C41" i="1"/>
  <c r="C6" i="2" s="1"/>
  <c r="F6" i="2" l="1"/>
  <c r="F7" i="2" s="1"/>
  <c r="C14" i="2" s="1"/>
  <c r="I11" i="2"/>
  <c r="I7" i="2"/>
  <c r="C8" i="2"/>
  <c r="C9" i="2" s="1"/>
  <c r="C13" i="2" s="1"/>
  <c r="I10" i="2"/>
  <c r="C15" i="2" l="1"/>
</calcChain>
</file>

<file path=xl/sharedStrings.xml><?xml version="1.0" encoding="utf-8"?>
<sst xmlns="http://schemas.openxmlformats.org/spreadsheetml/2006/main" count="143" uniqueCount="124">
  <si>
    <t>Lambour</t>
  </si>
  <si>
    <t>Eveque</t>
  </si>
  <si>
    <t>Pont-l'Abbé</t>
  </si>
  <si>
    <t>Combrit</t>
  </si>
  <si>
    <t>L'isle</t>
  </si>
  <si>
    <t>Poissonniers</t>
  </si>
  <si>
    <t>Loctudy</t>
  </si>
  <si>
    <t>Pont-L'abbé</t>
  </si>
  <si>
    <t>Plobannalec</t>
  </si>
  <si>
    <t>Quittes</t>
  </si>
  <si>
    <t>Treffiagat</t>
  </si>
  <si>
    <t>Tréoultré</t>
  </si>
  <si>
    <t>Plomeur</t>
  </si>
  <si>
    <t>Treoultre-Beuzec</t>
  </si>
  <si>
    <t>Creiz-Beuzec</t>
  </si>
  <si>
    <t>Gorre-Beuzec</t>
  </si>
  <si>
    <t>St-Jean Trolimon</t>
  </si>
  <si>
    <t>Tréguennec</t>
  </si>
  <si>
    <t>Plonéour</t>
  </si>
  <si>
    <t>Tréméoc</t>
  </si>
  <si>
    <t>Saint-Honoré</t>
  </si>
  <si>
    <t>Lanvern</t>
  </si>
  <si>
    <t>Tréogat</t>
  </si>
  <si>
    <t>Landudec</t>
  </si>
  <si>
    <t>Plovan</t>
  </si>
  <si>
    <t>Pouldreuzic</t>
  </si>
  <si>
    <t>Lanavan</t>
  </si>
  <si>
    <t>Plonéis</t>
  </si>
  <si>
    <t>Rohan</t>
  </si>
  <si>
    <t>Pluguffan</t>
  </si>
  <si>
    <t>Penhars</t>
  </si>
  <si>
    <t>Locmaria</t>
  </si>
  <si>
    <t>Briec</t>
  </si>
  <si>
    <t>Landrevarzec</t>
  </si>
  <si>
    <t>Tregoures</t>
  </si>
  <si>
    <t>Laz</t>
  </si>
  <si>
    <t>chapitre</t>
  </si>
  <si>
    <t>évêque</t>
  </si>
  <si>
    <t>Plomelin</t>
  </si>
  <si>
    <t>Bodivit</t>
  </si>
  <si>
    <t>Plogastel</t>
  </si>
  <si>
    <t>Pont-Croix</t>
  </si>
  <si>
    <t>Goulien</t>
  </si>
  <si>
    <t>Beuzec cap sizun</t>
  </si>
  <si>
    <t>Cleden cap sizun</t>
  </si>
  <si>
    <t>Esquibien</t>
  </si>
  <si>
    <t>Primelin</t>
  </si>
  <si>
    <t>Plogoff</t>
  </si>
  <si>
    <t>Lannizvael</t>
  </si>
  <si>
    <t>Plouhinec</t>
  </si>
  <si>
    <t>Plozevet</t>
  </si>
  <si>
    <t>Mahalon</t>
  </si>
  <si>
    <t>Meilars</t>
  </si>
  <si>
    <t>Poullan</t>
  </si>
  <si>
    <t>Pouldergat</t>
  </si>
  <si>
    <t>Ploare</t>
  </si>
  <si>
    <t>Plogonnec</t>
  </si>
  <si>
    <t>Peumerit</t>
  </si>
  <si>
    <t>Guengat</t>
  </si>
  <si>
    <t>Kerfeunteun</t>
  </si>
  <si>
    <t>Cuzon</t>
  </si>
  <si>
    <t>Ergué-Gabéric</t>
  </si>
  <si>
    <t>Edern</t>
  </si>
  <si>
    <t>Coray</t>
  </si>
  <si>
    <t>Saint-Nic</t>
  </si>
  <si>
    <t>Telgruc</t>
  </si>
  <si>
    <t>Ploeven</t>
  </si>
  <si>
    <t>Plomodiern</t>
  </si>
  <si>
    <t>Crozon</t>
  </si>
  <si>
    <t>Roscanvel</t>
  </si>
  <si>
    <t>Treberon</t>
  </si>
  <si>
    <t>Argol</t>
  </si>
  <si>
    <t>Hanvec</t>
  </si>
  <si>
    <t>Quimerch</t>
  </si>
  <si>
    <t>Loperec</t>
  </si>
  <si>
    <t>Saint Ségal</t>
  </si>
  <si>
    <t>Loqueffret</t>
  </si>
  <si>
    <t>Lannedern</t>
  </si>
  <si>
    <t>Brasparts</t>
  </si>
  <si>
    <t>Pleyben</t>
  </si>
  <si>
    <t>Saint-Thois</t>
  </si>
  <si>
    <t>Gouézec</t>
  </si>
  <si>
    <t>Lothey</t>
  </si>
  <si>
    <t>Loguionet</t>
  </si>
  <si>
    <t>Dineaul</t>
  </si>
  <si>
    <t>Quemeneven</t>
  </si>
  <si>
    <t>Cast</t>
  </si>
  <si>
    <t>Locronan</t>
  </si>
  <si>
    <t>Plonevez Porzay</t>
  </si>
  <si>
    <t>Duc</t>
  </si>
  <si>
    <t>TOTAL FEUX</t>
  </si>
  <si>
    <t>Total Livres</t>
  </si>
  <si>
    <t>Échéance 1</t>
  </si>
  <si>
    <t>Échéance 2</t>
  </si>
  <si>
    <t>Échéance 3</t>
  </si>
  <si>
    <t>Échéance 4</t>
  </si>
  <si>
    <t>Échéance 5</t>
  </si>
  <si>
    <t>Total en Livres</t>
  </si>
  <si>
    <t>Terres non rançonnées</t>
  </si>
  <si>
    <t>Nombre de paroisses</t>
  </si>
  <si>
    <t>Nb paroisses</t>
  </si>
  <si>
    <t>Terres rançonnées</t>
  </si>
  <si>
    <t>Paiement réel (en livres)</t>
  </si>
  <si>
    <t>Total</t>
  </si>
  <si>
    <t>Total calculé (en livres)</t>
  </si>
  <si>
    <t>RECAP. (cf onglets 1 &amp; 2 pour détails)</t>
  </si>
  <si>
    <t>Total en Sous</t>
  </si>
  <si>
    <t>Total des Feux</t>
  </si>
  <si>
    <t>Sous par Feu</t>
  </si>
  <si>
    <t>Pont l'Abbé</t>
  </si>
  <si>
    <t>Feux rançonnés</t>
  </si>
  <si>
    <t>Sols rançonnés</t>
  </si>
  <si>
    <t>Total en livre</t>
  </si>
  <si>
    <t>Feux non rançonnés</t>
  </si>
  <si>
    <t>Sols non rançonnés</t>
  </si>
  <si>
    <t>Moyennes Feux/Paroisse</t>
  </si>
  <si>
    <t>Plonivel</t>
  </si>
  <si>
    <t>?</t>
  </si>
  <si>
    <t>Saint-Mathieu</t>
  </si>
  <si>
    <t>Edern-Guélebem</t>
  </si>
  <si>
    <t>Tregarvan</t>
  </si>
  <si>
    <t>Rosnoen</t>
  </si>
  <si>
    <t>Lennon</t>
  </si>
  <si>
    <t>Saint-Coulitz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</si>
</sst>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Fill="1" applyBorder="1"/>
    <xf numFmtId="1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abSelected="1" zoomScale="190" zoomScaleNormal="190" workbookViewId="0">
      <selection activeCell="C15" sqref="C15"/>
    </sheetView>
  </sheetViews>
  <sheetFormatPr defaultRowHeight="15" x14ac:dyDescent="0.25"/>
  <cols>
    <col min="1" max="1" width="4.7109375" customWidth="1"/>
    <col min="2" max="2" width="21.7109375" customWidth="1"/>
    <col min="5" max="5" width="21.85546875" customWidth="1"/>
    <col min="8" max="8" width="20.42578125" customWidth="1"/>
    <col min="9" max="9" width="6.5703125" customWidth="1"/>
  </cols>
  <sheetData>
    <row r="2" spans="2:9" x14ac:dyDescent="0.25">
      <c r="B2" t="s">
        <v>105</v>
      </c>
      <c r="E2" s="5" t="s">
        <v>101</v>
      </c>
      <c r="H2" t="s">
        <v>109</v>
      </c>
    </row>
    <row r="3" spans="2:9" x14ac:dyDescent="0.25">
      <c r="E3" s="7" t="s">
        <v>99</v>
      </c>
      <c r="F3" s="7">
        <f>'2. RANCONNEES'!C60</f>
        <v>55</v>
      </c>
      <c r="H3" s="1" t="s">
        <v>113</v>
      </c>
      <c r="I3" s="1">
        <f>'1. NON RANCONNEES'!F41</f>
        <v>242</v>
      </c>
    </row>
    <row r="4" spans="2:9" x14ac:dyDescent="0.25">
      <c r="B4" t="s">
        <v>98</v>
      </c>
      <c r="E4" s="7" t="s">
        <v>107</v>
      </c>
      <c r="F4" s="7">
        <f>'2. RANCONNEES'!C59</f>
        <v>1359</v>
      </c>
      <c r="H4" s="1" t="s">
        <v>114</v>
      </c>
      <c r="I4" s="1">
        <f>I3*10</f>
        <v>2420</v>
      </c>
    </row>
    <row r="5" spans="2:9" x14ac:dyDescent="0.25">
      <c r="B5" s="6" t="s">
        <v>99</v>
      </c>
      <c r="C5" s="6">
        <f>'1. NON RANCONNEES'!C42</f>
        <v>38</v>
      </c>
      <c r="E5" s="7" t="s">
        <v>108</v>
      </c>
      <c r="F5" s="7">
        <v>5</v>
      </c>
      <c r="H5" s="1" t="s">
        <v>110</v>
      </c>
      <c r="I5" s="1">
        <f>'2. RANCONNEES'!D59</f>
        <v>66</v>
      </c>
    </row>
    <row r="6" spans="2:9" x14ac:dyDescent="0.25">
      <c r="B6" s="6" t="s">
        <v>107</v>
      </c>
      <c r="C6" s="6">
        <f>'1. NON RANCONNEES'!C41</f>
        <v>987</v>
      </c>
      <c r="E6" s="7" t="s">
        <v>106</v>
      </c>
      <c r="F6" s="7">
        <f>F4*F5</f>
        <v>6795</v>
      </c>
      <c r="H6" s="1" t="s">
        <v>111</v>
      </c>
      <c r="I6" s="1">
        <f>I5*5</f>
        <v>330</v>
      </c>
    </row>
    <row r="7" spans="2:9" x14ac:dyDescent="0.25">
      <c r="B7" s="6" t="s">
        <v>108</v>
      </c>
      <c r="C7" s="6">
        <v>10</v>
      </c>
      <c r="E7" s="7" t="s">
        <v>97</v>
      </c>
      <c r="F7" s="7">
        <f>F6/20</f>
        <v>339.75</v>
      </c>
      <c r="H7" s="1" t="s">
        <v>112</v>
      </c>
      <c r="I7" s="1">
        <f>(I4+I6)/20</f>
        <v>137.5</v>
      </c>
    </row>
    <row r="8" spans="2:9" x14ac:dyDescent="0.25">
      <c r="B8" s="6" t="s">
        <v>106</v>
      </c>
      <c r="C8" s="6">
        <f>C6*C7</f>
        <v>9870</v>
      </c>
    </row>
    <row r="9" spans="2:9" x14ac:dyDescent="0.25">
      <c r="B9" s="6" t="s">
        <v>97</v>
      </c>
      <c r="C9" s="6">
        <f>C8/20</f>
        <v>493.5</v>
      </c>
      <c r="E9" t="s">
        <v>102</v>
      </c>
      <c r="H9" t="s">
        <v>115</v>
      </c>
    </row>
    <row r="10" spans="2:9" x14ac:dyDescent="0.25">
      <c r="E10" s="8" t="s">
        <v>92</v>
      </c>
      <c r="F10" s="8">
        <v>160</v>
      </c>
      <c r="H10" s="10" t="s">
        <v>98</v>
      </c>
      <c r="I10" s="11">
        <f>C6/C5</f>
        <v>25.973684210526315</v>
      </c>
    </row>
    <row r="11" spans="2:9" x14ac:dyDescent="0.25">
      <c r="B11" s="5" t="s">
        <v>104</v>
      </c>
      <c r="E11" s="8" t="s">
        <v>93</v>
      </c>
      <c r="F11" s="8">
        <v>210</v>
      </c>
      <c r="H11" s="1" t="s">
        <v>101</v>
      </c>
      <c r="I11" s="11">
        <f>F4/F3</f>
        <v>24.709090909090911</v>
      </c>
    </row>
    <row r="12" spans="2:9" x14ac:dyDescent="0.25">
      <c r="E12" s="8" t="s">
        <v>94</v>
      </c>
      <c r="F12" s="8">
        <v>260</v>
      </c>
    </row>
    <row r="13" spans="2:9" x14ac:dyDescent="0.25">
      <c r="B13" s="9" t="s">
        <v>98</v>
      </c>
      <c r="C13" s="9">
        <f>C9</f>
        <v>493.5</v>
      </c>
      <c r="E13" s="8" t="s">
        <v>95</v>
      </c>
      <c r="F13" s="8">
        <v>200</v>
      </c>
    </row>
    <row r="14" spans="2:9" x14ac:dyDescent="0.25">
      <c r="B14" s="9" t="s">
        <v>101</v>
      </c>
      <c r="C14" s="9">
        <f>F7</f>
        <v>339.75</v>
      </c>
      <c r="E14" s="8" t="s">
        <v>96</v>
      </c>
      <c r="F14" s="8">
        <v>153</v>
      </c>
    </row>
    <row r="15" spans="2:9" x14ac:dyDescent="0.25">
      <c r="B15" s="9" t="s">
        <v>103</v>
      </c>
      <c r="C15" s="9">
        <f>SUM(C13:C14)</f>
        <v>833.25</v>
      </c>
      <c r="E15" s="8" t="s">
        <v>91</v>
      </c>
      <c r="F15" s="8">
        <f>SUM(F10:F14)</f>
        <v>983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opLeftCell="A18" workbookViewId="0">
      <selection activeCell="A38" sqref="A38"/>
    </sheetView>
  </sheetViews>
  <sheetFormatPr defaultRowHeight="15" x14ac:dyDescent="0.25"/>
  <cols>
    <col min="1" max="1" width="4.5703125" customWidth="1"/>
    <col min="2" max="2" width="16.7109375" customWidth="1"/>
    <col min="4" max="4" width="10.28515625" customWidth="1"/>
    <col min="5" max="5" width="13.7109375" customWidth="1"/>
    <col min="6" max="6" width="11.85546875" customWidth="1"/>
    <col min="7" max="7" width="11.42578125" customWidth="1"/>
  </cols>
  <sheetData>
    <row r="2" spans="2:8" x14ac:dyDescent="0.25">
      <c r="B2" s="1"/>
      <c r="C2" s="4" t="s">
        <v>89</v>
      </c>
      <c r="D2" s="4" t="s">
        <v>9</v>
      </c>
      <c r="E2" s="4" t="s">
        <v>5</v>
      </c>
      <c r="F2" s="4" t="s">
        <v>2</v>
      </c>
      <c r="G2" s="4" t="s">
        <v>1</v>
      </c>
      <c r="H2" s="4" t="s">
        <v>28</v>
      </c>
    </row>
    <row r="3" spans="2:8" x14ac:dyDescent="0.25">
      <c r="B3" s="1" t="s">
        <v>0</v>
      </c>
      <c r="C3" s="1">
        <v>7</v>
      </c>
      <c r="D3" s="1">
        <v>15</v>
      </c>
      <c r="E3" s="1">
        <v>3</v>
      </c>
      <c r="F3" s="1">
        <v>5</v>
      </c>
      <c r="G3" s="1"/>
      <c r="H3" s="1"/>
    </row>
    <row r="4" spans="2:8" x14ac:dyDescent="0.25">
      <c r="B4" s="1" t="s">
        <v>3</v>
      </c>
      <c r="C4" s="1">
        <v>81</v>
      </c>
      <c r="D4" s="1"/>
      <c r="E4" s="1"/>
      <c r="F4" s="1">
        <v>81</v>
      </c>
      <c r="G4" s="1"/>
      <c r="H4" s="1"/>
    </row>
    <row r="5" spans="2:8" x14ac:dyDescent="0.25">
      <c r="B5" s="1" t="s">
        <v>4</v>
      </c>
      <c r="C5" s="1">
        <v>5</v>
      </c>
      <c r="D5" s="1"/>
      <c r="E5" s="1">
        <v>7</v>
      </c>
      <c r="F5" s="1">
        <v>5</v>
      </c>
      <c r="G5" s="1"/>
      <c r="H5" s="1"/>
    </row>
    <row r="6" spans="2:8" x14ac:dyDescent="0.25">
      <c r="B6" s="1" t="s">
        <v>6</v>
      </c>
      <c r="C6" s="1">
        <v>54</v>
      </c>
      <c r="D6" s="1"/>
      <c r="E6" s="1">
        <v>21</v>
      </c>
      <c r="F6" s="1">
        <v>54</v>
      </c>
      <c r="G6" s="1"/>
      <c r="H6" s="1"/>
    </row>
    <row r="7" spans="2:8" x14ac:dyDescent="0.25">
      <c r="B7" s="1" t="s">
        <v>7</v>
      </c>
      <c r="C7" s="1">
        <v>0</v>
      </c>
      <c r="D7" s="1">
        <v>21</v>
      </c>
      <c r="E7" s="1"/>
      <c r="F7" s="1"/>
      <c r="G7" s="1"/>
      <c r="H7" s="1"/>
    </row>
    <row r="8" spans="2:8" x14ac:dyDescent="0.25">
      <c r="B8" s="1" t="s">
        <v>116</v>
      </c>
      <c r="C8" s="1">
        <v>10</v>
      </c>
      <c r="D8" s="1"/>
      <c r="E8" s="1">
        <v>10</v>
      </c>
      <c r="F8" s="1"/>
      <c r="G8" s="1"/>
      <c r="H8" s="1"/>
    </row>
    <row r="9" spans="2:8" x14ac:dyDescent="0.25">
      <c r="B9" s="1" t="s">
        <v>8</v>
      </c>
      <c r="C9" s="1">
        <v>0</v>
      </c>
      <c r="D9" s="1">
        <v>25</v>
      </c>
      <c r="E9" s="1"/>
      <c r="F9" s="1"/>
      <c r="G9" s="1"/>
      <c r="H9" s="1">
        <v>70</v>
      </c>
    </row>
    <row r="10" spans="2:8" x14ac:dyDescent="0.25">
      <c r="B10" s="1" t="s">
        <v>10</v>
      </c>
      <c r="C10" s="1">
        <v>6</v>
      </c>
      <c r="D10" s="1"/>
      <c r="E10" s="1">
        <v>22</v>
      </c>
      <c r="F10" s="1">
        <v>6</v>
      </c>
      <c r="G10" s="1"/>
      <c r="H10" s="1"/>
    </row>
    <row r="11" spans="2:8" x14ac:dyDescent="0.25">
      <c r="B11" s="1" t="s">
        <v>11</v>
      </c>
      <c r="C11" s="1">
        <v>16</v>
      </c>
      <c r="D11" s="1"/>
      <c r="E11" s="1">
        <v>100</v>
      </c>
      <c r="F11" s="1"/>
      <c r="G11" s="1"/>
      <c r="H11" s="1"/>
    </row>
    <row r="12" spans="2:8" x14ac:dyDescent="0.25">
      <c r="B12" s="1" t="s">
        <v>12</v>
      </c>
      <c r="C12" s="1">
        <v>8</v>
      </c>
      <c r="D12" s="1"/>
      <c r="E12" s="1"/>
      <c r="F12" s="1"/>
      <c r="G12" s="1"/>
      <c r="H12" s="1"/>
    </row>
    <row r="13" spans="2:8" x14ac:dyDescent="0.25">
      <c r="B13" s="1" t="s">
        <v>13</v>
      </c>
      <c r="C13" s="1">
        <v>0</v>
      </c>
      <c r="D13" s="1"/>
      <c r="E13" s="12" t="s">
        <v>117</v>
      </c>
      <c r="F13" s="1"/>
      <c r="G13" s="1"/>
      <c r="H13" s="1"/>
    </row>
    <row r="14" spans="2:8" x14ac:dyDescent="0.25">
      <c r="B14" s="2" t="s">
        <v>14</v>
      </c>
      <c r="C14" s="1">
        <v>28</v>
      </c>
      <c r="D14" s="1"/>
      <c r="E14" s="1"/>
      <c r="F14" s="1"/>
      <c r="G14" s="1"/>
      <c r="H14" s="1"/>
    </row>
    <row r="15" spans="2:8" x14ac:dyDescent="0.25">
      <c r="B15" s="2" t="s">
        <v>15</v>
      </c>
      <c r="C15" s="1">
        <v>19</v>
      </c>
      <c r="D15" s="1"/>
      <c r="E15" s="1"/>
      <c r="F15" s="1"/>
      <c r="G15" s="1"/>
      <c r="H15" s="1"/>
    </row>
    <row r="16" spans="2:8" x14ac:dyDescent="0.25">
      <c r="B16" s="2" t="s">
        <v>16</v>
      </c>
      <c r="C16" s="1">
        <v>14</v>
      </c>
      <c r="D16" s="1"/>
      <c r="E16" s="1"/>
      <c r="F16" s="1">
        <v>8</v>
      </c>
      <c r="G16" s="1"/>
      <c r="H16" s="1"/>
    </row>
    <row r="17" spans="2:8" x14ac:dyDescent="0.25">
      <c r="B17" s="2" t="s">
        <v>17</v>
      </c>
      <c r="C17" s="1">
        <v>33</v>
      </c>
      <c r="D17" s="1"/>
      <c r="E17" s="1"/>
      <c r="F17" s="1"/>
      <c r="G17" s="1"/>
      <c r="H17" s="1"/>
    </row>
    <row r="18" spans="2:8" x14ac:dyDescent="0.25">
      <c r="B18" s="2" t="s">
        <v>18</v>
      </c>
      <c r="C18" s="1">
        <v>101</v>
      </c>
      <c r="D18" s="1"/>
      <c r="E18" s="1"/>
      <c r="F18" s="1">
        <v>20</v>
      </c>
      <c r="G18" s="1"/>
      <c r="H18" s="1"/>
    </row>
    <row r="19" spans="2:8" x14ac:dyDescent="0.25">
      <c r="B19" s="2" t="s">
        <v>19</v>
      </c>
      <c r="C19" s="1">
        <v>40</v>
      </c>
      <c r="D19" s="1"/>
      <c r="E19" s="1"/>
      <c r="F19" s="1">
        <v>26</v>
      </c>
      <c r="G19" s="1"/>
      <c r="H19" s="1"/>
    </row>
    <row r="20" spans="2:8" x14ac:dyDescent="0.25">
      <c r="B20" s="2" t="s">
        <v>20</v>
      </c>
      <c r="C20" s="1">
        <v>8</v>
      </c>
      <c r="D20" s="1"/>
      <c r="E20" s="1"/>
      <c r="F20" s="1">
        <v>8</v>
      </c>
      <c r="G20" s="1"/>
      <c r="H20" s="1"/>
    </row>
    <row r="21" spans="2:8" x14ac:dyDescent="0.25">
      <c r="B21" s="2" t="s">
        <v>21</v>
      </c>
      <c r="C21" s="1">
        <v>23</v>
      </c>
      <c r="D21" s="1"/>
      <c r="E21" s="1"/>
      <c r="F21" s="1">
        <v>6</v>
      </c>
      <c r="G21" s="1"/>
      <c r="H21" s="1"/>
    </row>
    <row r="22" spans="2:8" x14ac:dyDescent="0.25">
      <c r="B22" s="2" t="s">
        <v>22</v>
      </c>
      <c r="C22" s="1">
        <v>27</v>
      </c>
      <c r="D22" s="1"/>
      <c r="E22" s="1"/>
      <c r="F22" s="1">
        <v>2</v>
      </c>
      <c r="G22" s="1"/>
      <c r="H22" s="1"/>
    </row>
    <row r="23" spans="2:8" x14ac:dyDescent="0.25">
      <c r="B23" s="2" t="s">
        <v>23</v>
      </c>
      <c r="C23" s="1">
        <v>29</v>
      </c>
      <c r="D23" s="1"/>
      <c r="E23" s="1"/>
      <c r="F23" s="1">
        <v>6</v>
      </c>
      <c r="G23" s="1">
        <v>10</v>
      </c>
      <c r="H23" s="1">
        <v>3</v>
      </c>
    </row>
    <row r="24" spans="2:8" x14ac:dyDescent="0.25">
      <c r="B24" s="2" t="s">
        <v>24</v>
      </c>
      <c r="C24" s="1">
        <v>86</v>
      </c>
      <c r="D24" s="1"/>
      <c r="E24" s="1"/>
      <c r="F24" s="1">
        <v>2</v>
      </c>
      <c r="G24" s="1"/>
      <c r="H24" s="1"/>
    </row>
    <row r="25" spans="2:8" x14ac:dyDescent="0.25">
      <c r="B25" s="2" t="s">
        <v>25</v>
      </c>
      <c r="C25" s="1">
        <v>40</v>
      </c>
      <c r="D25" s="1"/>
      <c r="E25" s="1"/>
      <c r="F25" s="1"/>
      <c r="G25" s="1"/>
      <c r="H25" s="1"/>
    </row>
    <row r="26" spans="2:8" x14ac:dyDescent="0.25">
      <c r="B26" s="2" t="s">
        <v>26</v>
      </c>
      <c r="C26" s="1">
        <v>31</v>
      </c>
      <c r="D26" s="1"/>
      <c r="E26" s="1"/>
      <c r="F26" s="1"/>
      <c r="G26" s="1"/>
      <c r="H26" s="1"/>
    </row>
    <row r="27" spans="2:8" x14ac:dyDescent="0.25">
      <c r="B27" s="2" t="s">
        <v>27</v>
      </c>
      <c r="C27" s="1">
        <v>9</v>
      </c>
      <c r="D27" s="1"/>
      <c r="E27" s="1"/>
      <c r="F27" s="1"/>
      <c r="G27" s="1"/>
      <c r="H27" s="1">
        <v>21</v>
      </c>
    </row>
    <row r="28" spans="2:8" x14ac:dyDescent="0.25">
      <c r="B28" s="2" t="s">
        <v>29</v>
      </c>
      <c r="C28" s="1">
        <v>6</v>
      </c>
      <c r="D28" s="1"/>
      <c r="E28" s="1"/>
      <c r="F28" s="1">
        <v>6</v>
      </c>
      <c r="G28" s="1"/>
      <c r="H28" s="1">
        <v>66</v>
      </c>
    </row>
    <row r="29" spans="2:8" x14ac:dyDescent="0.25">
      <c r="B29" s="2" t="s">
        <v>30</v>
      </c>
      <c r="C29" s="1">
        <v>2</v>
      </c>
      <c r="D29" s="1"/>
      <c r="E29" s="1"/>
      <c r="F29" s="1"/>
      <c r="G29" s="1"/>
      <c r="H29" s="1">
        <v>17</v>
      </c>
    </row>
    <row r="30" spans="2:8" x14ac:dyDescent="0.25">
      <c r="B30" s="2" t="s">
        <v>31</v>
      </c>
      <c r="C30" s="1">
        <v>31</v>
      </c>
      <c r="D30" s="1"/>
      <c r="E30" s="1"/>
      <c r="F30" s="1"/>
      <c r="G30" s="1"/>
      <c r="H30" s="1"/>
    </row>
    <row r="31" spans="2:8" x14ac:dyDescent="0.25">
      <c r="B31" s="2" t="s">
        <v>32</v>
      </c>
      <c r="C31" s="1">
        <v>101</v>
      </c>
      <c r="D31" s="1"/>
      <c r="E31" s="1"/>
      <c r="F31" s="1">
        <v>5</v>
      </c>
      <c r="G31" s="1">
        <v>1</v>
      </c>
      <c r="H31" s="1"/>
    </row>
    <row r="32" spans="2:8" x14ac:dyDescent="0.25">
      <c r="B32" s="2" t="s">
        <v>33</v>
      </c>
      <c r="C32" s="1">
        <v>36</v>
      </c>
      <c r="D32" s="1"/>
      <c r="E32" s="1"/>
      <c r="F32" s="1"/>
      <c r="G32" s="1"/>
      <c r="H32" s="1"/>
    </row>
    <row r="33" spans="2:8" x14ac:dyDescent="0.25">
      <c r="B33" s="2" t="s">
        <v>34</v>
      </c>
      <c r="C33" s="1">
        <v>22</v>
      </c>
      <c r="D33" s="1"/>
      <c r="E33" s="1"/>
      <c r="F33" s="1">
        <v>1</v>
      </c>
      <c r="G33" s="1"/>
      <c r="H33" s="1"/>
    </row>
    <row r="34" spans="2:8" x14ac:dyDescent="0.25">
      <c r="B34" s="2" t="s">
        <v>35</v>
      </c>
      <c r="C34" s="1">
        <v>40</v>
      </c>
      <c r="D34" s="1"/>
      <c r="E34" s="1"/>
      <c r="F34" s="1">
        <v>1</v>
      </c>
      <c r="G34" s="1"/>
      <c r="H34" s="1"/>
    </row>
    <row r="35" spans="2:8" x14ac:dyDescent="0.25">
      <c r="B35" s="2" t="s">
        <v>118</v>
      </c>
      <c r="C35" s="1">
        <v>50</v>
      </c>
      <c r="D35" s="1"/>
      <c r="E35" s="1"/>
      <c r="F35" s="1"/>
      <c r="G35" s="1"/>
      <c r="H35" s="1"/>
    </row>
    <row r="36" spans="2:8" x14ac:dyDescent="0.25">
      <c r="B36" s="2" t="s">
        <v>36</v>
      </c>
      <c r="C36" s="1">
        <v>16</v>
      </c>
      <c r="D36" s="1"/>
      <c r="E36" s="1"/>
      <c r="F36" s="1"/>
      <c r="G36" s="1"/>
      <c r="H36" s="1"/>
    </row>
    <row r="37" spans="2:8" x14ac:dyDescent="0.25">
      <c r="B37" s="2" t="s">
        <v>37</v>
      </c>
      <c r="C37" s="1">
        <v>8</v>
      </c>
      <c r="D37" s="1"/>
      <c r="E37" s="1"/>
      <c r="F37" s="1"/>
      <c r="G37" s="1"/>
      <c r="H37" s="1"/>
    </row>
    <row r="38" spans="2:8" x14ac:dyDescent="0.25">
      <c r="B38" s="2" t="s">
        <v>38</v>
      </c>
      <c r="C38" s="1">
        <v>0</v>
      </c>
      <c r="D38" s="1"/>
      <c r="E38" s="1"/>
      <c r="F38" s="1"/>
      <c r="G38" s="1"/>
      <c r="H38" s="1">
        <v>29</v>
      </c>
    </row>
    <row r="39" spans="2:8" x14ac:dyDescent="0.25">
      <c r="B39" s="2" t="s">
        <v>39</v>
      </c>
      <c r="C39" s="1">
        <v>0</v>
      </c>
      <c r="D39" s="1"/>
      <c r="E39" s="1"/>
      <c r="F39" s="1"/>
      <c r="G39" s="1"/>
      <c r="H39" s="1">
        <v>14</v>
      </c>
    </row>
    <row r="40" spans="2:8" x14ac:dyDescent="0.25">
      <c r="B40" s="2" t="s">
        <v>40</v>
      </c>
      <c r="C40" s="1">
        <v>0</v>
      </c>
      <c r="D40" s="1"/>
      <c r="E40" s="1"/>
      <c r="F40" s="1"/>
      <c r="G40" s="1"/>
      <c r="H40" s="1">
        <v>27</v>
      </c>
    </row>
    <row r="41" spans="2:8" x14ac:dyDescent="0.25">
      <c r="B41" s="2" t="s">
        <v>90</v>
      </c>
      <c r="C41" s="1">
        <f>SUM(C3:C40)</f>
        <v>987</v>
      </c>
      <c r="D41" s="1">
        <f t="shared" ref="D41:H41" si="0">SUM(D3:D40)</f>
        <v>61</v>
      </c>
      <c r="E41" s="1">
        <f t="shared" si="0"/>
        <v>163</v>
      </c>
      <c r="F41" s="1">
        <f t="shared" si="0"/>
        <v>242</v>
      </c>
      <c r="G41" s="1">
        <f t="shared" si="0"/>
        <v>11</v>
      </c>
      <c r="H41" s="1">
        <f t="shared" si="0"/>
        <v>247</v>
      </c>
    </row>
    <row r="42" spans="2:8" x14ac:dyDescent="0.25">
      <c r="B42" s="3" t="s">
        <v>100</v>
      </c>
      <c r="C42" s="1">
        <f>COUNT(C3:C40)</f>
        <v>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0"/>
  <sheetViews>
    <sheetView topLeftCell="A33" workbookViewId="0">
      <selection activeCell="C58" sqref="C58"/>
    </sheetView>
  </sheetViews>
  <sheetFormatPr defaultRowHeight="15" x14ac:dyDescent="0.25"/>
  <cols>
    <col min="1" max="1" width="4.42578125" customWidth="1"/>
    <col min="2" max="2" width="15" customWidth="1"/>
    <col min="4" max="5" width="11.7109375" customWidth="1"/>
    <col min="6" max="6" width="11.5703125" customWidth="1"/>
  </cols>
  <sheetData>
    <row r="2" spans="2:6" x14ac:dyDescent="0.25">
      <c r="B2" s="1"/>
      <c r="C2" s="4" t="s">
        <v>89</v>
      </c>
      <c r="D2" s="4" t="s">
        <v>2</v>
      </c>
      <c r="E2" s="4" t="s">
        <v>1</v>
      </c>
      <c r="F2" s="4" t="s">
        <v>28</v>
      </c>
    </row>
    <row r="3" spans="2:6" x14ac:dyDescent="0.25">
      <c r="B3" s="2" t="s">
        <v>41</v>
      </c>
      <c r="C3" s="1">
        <v>37</v>
      </c>
      <c r="D3" s="1"/>
      <c r="E3" s="1"/>
      <c r="F3" s="1"/>
    </row>
    <row r="4" spans="2:6" x14ac:dyDescent="0.25">
      <c r="B4" s="2" t="s">
        <v>42</v>
      </c>
      <c r="C4" s="1">
        <v>20</v>
      </c>
      <c r="D4" s="1">
        <v>1</v>
      </c>
      <c r="E4" s="1"/>
      <c r="F4" s="1"/>
    </row>
    <row r="5" spans="2:6" x14ac:dyDescent="0.25">
      <c r="B5" s="2" t="s">
        <v>43</v>
      </c>
      <c r="C5" s="1">
        <v>98</v>
      </c>
      <c r="D5" s="1"/>
      <c r="E5" s="1"/>
      <c r="F5" s="1"/>
    </row>
    <row r="6" spans="2:6" x14ac:dyDescent="0.25">
      <c r="B6" s="2" t="s">
        <v>44</v>
      </c>
      <c r="C6" s="1">
        <v>49</v>
      </c>
      <c r="D6" s="1"/>
      <c r="E6" s="1">
        <v>3</v>
      </c>
      <c r="F6" s="1"/>
    </row>
    <row r="7" spans="2:6" x14ac:dyDescent="0.25">
      <c r="B7" s="2" t="s">
        <v>45</v>
      </c>
      <c r="C7" s="1">
        <v>48</v>
      </c>
      <c r="D7" s="1">
        <v>1</v>
      </c>
      <c r="E7" s="1"/>
      <c r="F7" s="1"/>
    </row>
    <row r="8" spans="2:6" x14ac:dyDescent="0.25">
      <c r="B8" s="2" t="s">
        <v>46</v>
      </c>
      <c r="C8" s="1">
        <v>14</v>
      </c>
      <c r="D8" s="1"/>
      <c r="E8" s="1">
        <v>4</v>
      </c>
      <c r="F8" s="1"/>
    </row>
    <row r="9" spans="2:6" x14ac:dyDescent="0.25">
      <c r="B9" s="2" t="s">
        <v>47</v>
      </c>
      <c r="C9" s="1">
        <v>40</v>
      </c>
      <c r="D9" s="1"/>
      <c r="E9" s="1">
        <v>10</v>
      </c>
      <c r="F9" s="1"/>
    </row>
    <row r="10" spans="2:6" x14ac:dyDescent="0.25">
      <c r="B10" s="2" t="s">
        <v>48</v>
      </c>
      <c r="C10" s="1">
        <v>5</v>
      </c>
      <c r="D10" s="1"/>
      <c r="E10" s="1"/>
      <c r="F10" s="1"/>
    </row>
    <row r="11" spans="2:6" x14ac:dyDescent="0.25">
      <c r="B11" s="2" t="s">
        <v>49</v>
      </c>
      <c r="C11" s="1">
        <v>0</v>
      </c>
      <c r="D11" s="1"/>
      <c r="E11" s="1"/>
      <c r="F11" s="1">
        <v>104</v>
      </c>
    </row>
    <row r="12" spans="2:6" x14ac:dyDescent="0.25">
      <c r="B12" s="2" t="s">
        <v>50</v>
      </c>
      <c r="C12" s="1">
        <v>14</v>
      </c>
      <c r="D12" s="1">
        <v>9</v>
      </c>
      <c r="E12" s="1"/>
      <c r="F12" s="1">
        <v>130</v>
      </c>
    </row>
    <row r="13" spans="2:6" x14ac:dyDescent="0.25">
      <c r="B13" s="2" t="s">
        <v>51</v>
      </c>
      <c r="C13" s="1">
        <v>41</v>
      </c>
      <c r="D13" s="1">
        <v>7</v>
      </c>
      <c r="E13" s="1">
        <v>3</v>
      </c>
      <c r="F13" s="1"/>
    </row>
    <row r="14" spans="2:6" x14ac:dyDescent="0.25">
      <c r="B14" s="2" t="s">
        <v>52</v>
      </c>
      <c r="C14" s="1">
        <v>24</v>
      </c>
      <c r="D14" s="1">
        <v>3</v>
      </c>
      <c r="E14" s="1"/>
      <c r="F14" s="1"/>
    </row>
    <row r="15" spans="2:6" x14ac:dyDescent="0.25">
      <c r="B15" s="2" t="s">
        <v>53</v>
      </c>
      <c r="C15" s="1">
        <v>40</v>
      </c>
      <c r="D15" s="1"/>
      <c r="E15" s="1">
        <v>9</v>
      </c>
      <c r="F15" s="1"/>
    </row>
    <row r="16" spans="2:6" x14ac:dyDescent="0.25">
      <c r="B16" s="2" t="s">
        <v>54</v>
      </c>
      <c r="C16" s="1">
        <v>30</v>
      </c>
      <c r="D16" s="1">
        <v>2</v>
      </c>
      <c r="E16" s="1"/>
      <c r="F16" s="1">
        <v>5</v>
      </c>
    </row>
    <row r="17" spans="2:6" x14ac:dyDescent="0.25">
      <c r="B17" s="2" t="s">
        <v>55</v>
      </c>
      <c r="C17" s="1">
        <v>50</v>
      </c>
      <c r="D17" s="1"/>
      <c r="E17" s="1">
        <v>19</v>
      </c>
      <c r="F17" s="1">
        <v>4</v>
      </c>
    </row>
    <row r="18" spans="2:6" x14ac:dyDescent="0.25">
      <c r="B18" s="2" t="s">
        <v>56</v>
      </c>
      <c r="C18" s="12" t="s">
        <v>117</v>
      </c>
      <c r="D18" s="1"/>
      <c r="E18" s="1">
        <v>39</v>
      </c>
      <c r="F18" s="1">
        <v>25</v>
      </c>
    </row>
    <row r="19" spans="2:6" x14ac:dyDescent="0.25">
      <c r="B19" s="2" t="s">
        <v>57</v>
      </c>
      <c r="C19" s="13">
        <v>45</v>
      </c>
      <c r="D19" s="1"/>
      <c r="E19" s="1"/>
      <c r="F19" s="1"/>
    </row>
    <row r="20" spans="2:6" x14ac:dyDescent="0.25">
      <c r="B20" s="2" t="s">
        <v>58</v>
      </c>
      <c r="C20" s="1">
        <v>1</v>
      </c>
      <c r="D20" s="1"/>
      <c r="E20" s="1"/>
      <c r="F20" s="1">
        <v>28</v>
      </c>
    </row>
    <row r="21" spans="2:6" x14ac:dyDescent="0.25">
      <c r="B21" s="2" t="s">
        <v>59</v>
      </c>
      <c r="C21" s="1">
        <v>0</v>
      </c>
      <c r="D21" s="1"/>
      <c r="E21" s="1">
        <v>16</v>
      </c>
      <c r="F21" s="1"/>
    </row>
    <row r="22" spans="2:6" x14ac:dyDescent="0.25">
      <c r="B22" s="2" t="s">
        <v>60</v>
      </c>
      <c r="C22" s="1">
        <v>0</v>
      </c>
      <c r="D22" s="1"/>
      <c r="E22" s="1">
        <v>13</v>
      </c>
      <c r="F22" s="1"/>
    </row>
    <row r="23" spans="2:6" x14ac:dyDescent="0.25">
      <c r="B23" s="2" t="s">
        <v>61</v>
      </c>
      <c r="C23" s="1">
        <v>43</v>
      </c>
      <c r="D23" s="1"/>
      <c r="E23" s="1">
        <v>3</v>
      </c>
      <c r="F23" s="1"/>
    </row>
    <row r="24" spans="2:6" x14ac:dyDescent="0.25">
      <c r="B24" s="2" t="s">
        <v>119</v>
      </c>
      <c r="C24" s="1">
        <v>22</v>
      </c>
      <c r="D24" s="1"/>
      <c r="E24" s="1"/>
      <c r="F24" s="1"/>
    </row>
    <row r="25" spans="2:6" x14ac:dyDescent="0.25">
      <c r="B25" s="2" t="s">
        <v>63</v>
      </c>
      <c r="C25" s="1">
        <v>2</v>
      </c>
      <c r="D25" s="1"/>
      <c r="E25" s="1">
        <v>30</v>
      </c>
      <c r="F25" s="1"/>
    </row>
    <row r="26" spans="2:6" x14ac:dyDescent="0.25">
      <c r="B26" s="2" t="s">
        <v>64</v>
      </c>
      <c r="C26" s="1">
        <v>0</v>
      </c>
      <c r="D26" s="1"/>
      <c r="E26" s="1"/>
      <c r="F26" s="1"/>
    </row>
    <row r="27" spans="2:6" x14ac:dyDescent="0.25">
      <c r="B27" s="2" t="s">
        <v>65</v>
      </c>
      <c r="C27" s="1">
        <v>0</v>
      </c>
      <c r="D27" s="1"/>
      <c r="E27" s="1">
        <v>5</v>
      </c>
      <c r="F27" s="1">
        <v>14</v>
      </c>
    </row>
    <row r="28" spans="2:6" x14ac:dyDescent="0.25">
      <c r="B28" s="2" t="s">
        <v>66</v>
      </c>
      <c r="C28" s="1">
        <v>1</v>
      </c>
      <c r="D28" s="1">
        <v>1</v>
      </c>
      <c r="E28" s="1"/>
      <c r="F28" s="1">
        <v>13</v>
      </c>
    </row>
    <row r="29" spans="2:6" x14ac:dyDescent="0.25">
      <c r="B29" s="2" t="s">
        <v>67</v>
      </c>
      <c r="C29" s="1">
        <v>0</v>
      </c>
      <c r="D29" s="1"/>
      <c r="E29" s="1">
        <v>13</v>
      </c>
      <c r="F29" s="1">
        <v>54</v>
      </c>
    </row>
    <row r="30" spans="2:6" x14ac:dyDescent="0.25">
      <c r="B30" s="2" t="s">
        <v>68</v>
      </c>
      <c r="C30" s="1">
        <v>0</v>
      </c>
      <c r="D30" s="1"/>
      <c r="E30" s="1"/>
      <c r="F30" s="1">
        <v>192</v>
      </c>
    </row>
    <row r="31" spans="2:6" x14ac:dyDescent="0.25">
      <c r="B31" s="2" t="s">
        <v>69</v>
      </c>
      <c r="C31" s="1">
        <v>0</v>
      </c>
      <c r="D31" s="1"/>
      <c r="E31" s="1"/>
      <c r="F31" s="1">
        <v>12</v>
      </c>
    </row>
    <row r="32" spans="2:6" x14ac:dyDescent="0.25">
      <c r="B32" s="2" t="s">
        <v>67</v>
      </c>
      <c r="C32" s="1">
        <v>20</v>
      </c>
      <c r="D32" s="1"/>
      <c r="E32" s="1"/>
      <c r="F32" s="1"/>
    </row>
    <row r="33" spans="2:6" x14ac:dyDescent="0.25">
      <c r="B33" s="2" t="s">
        <v>62</v>
      </c>
      <c r="C33" s="1">
        <v>26</v>
      </c>
      <c r="D33" s="1"/>
      <c r="E33" s="1"/>
      <c r="F33" s="1"/>
    </row>
    <row r="34" spans="2:6" x14ac:dyDescent="0.25">
      <c r="B34" s="2" t="s">
        <v>65</v>
      </c>
      <c r="C34" s="1">
        <v>40</v>
      </c>
      <c r="D34" s="1"/>
      <c r="E34" s="1"/>
      <c r="F34" s="1"/>
    </row>
    <row r="35" spans="2:6" x14ac:dyDescent="0.25">
      <c r="B35" s="2" t="s">
        <v>70</v>
      </c>
      <c r="C35" s="1">
        <v>12</v>
      </c>
      <c r="D35" s="1"/>
      <c r="E35" s="1"/>
      <c r="F35" s="1"/>
    </row>
    <row r="36" spans="2:6" x14ac:dyDescent="0.25">
      <c r="B36" s="2" t="s">
        <v>71</v>
      </c>
      <c r="C36" s="1">
        <v>32</v>
      </c>
      <c r="D36" s="1"/>
      <c r="E36" s="1"/>
      <c r="F36" s="1"/>
    </row>
    <row r="37" spans="2:6" x14ac:dyDescent="0.25">
      <c r="B37" s="2" t="s">
        <v>120</v>
      </c>
      <c r="C37" s="1">
        <v>12</v>
      </c>
      <c r="D37" s="1"/>
      <c r="E37" s="1"/>
      <c r="F37" s="1"/>
    </row>
    <row r="38" spans="2:6" x14ac:dyDescent="0.25">
      <c r="B38" s="2" t="s">
        <v>72</v>
      </c>
      <c r="C38" s="1">
        <v>54</v>
      </c>
      <c r="D38" s="1">
        <v>7</v>
      </c>
      <c r="E38" s="1"/>
      <c r="F38" s="1"/>
    </row>
    <row r="39" spans="2:6" x14ac:dyDescent="0.25">
      <c r="B39" s="2" t="s">
        <v>121</v>
      </c>
      <c r="C39" s="1">
        <v>27</v>
      </c>
      <c r="D39" s="1"/>
      <c r="E39" s="1"/>
      <c r="F39" s="1"/>
    </row>
    <row r="40" spans="2:6" x14ac:dyDescent="0.25">
      <c r="B40" s="2" t="s">
        <v>73</v>
      </c>
      <c r="C40" s="1">
        <v>24</v>
      </c>
      <c r="D40" s="1"/>
      <c r="E40" s="1"/>
      <c r="F40" s="1"/>
    </row>
    <row r="41" spans="2:6" x14ac:dyDescent="0.25">
      <c r="B41" s="2" t="s">
        <v>74</v>
      </c>
      <c r="C41" s="1">
        <v>24</v>
      </c>
      <c r="D41" s="1">
        <v>10</v>
      </c>
      <c r="E41" s="1"/>
      <c r="F41" s="1"/>
    </row>
    <row r="42" spans="2:6" x14ac:dyDescent="0.25">
      <c r="B42" s="2" t="s">
        <v>75</v>
      </c>
      <c r="C42" s="1">
        <v>14</v>
      </c>
      <c r="D42" s="1"/>
      <c r="E42" s="1">
        <v>4</v>
      </c>
      <c r="F42" s="1"/>
    </row>
    <row r="43" spans="2:6" x14ac:dyDescent="0.25">
      <c r="B43" s="2" t="s">
        <v>76</v>
      </c>
      <c r="C43" s="1">
        <v>10</v>
      </c>
      <c r="D43" s="1"/>
      <c r="E43" s="1"/>
      <c r="F43" s="1"/>
    </row>
    <row r="44" spans="2:6" x14ac:dyDescent="0.25">
      <c r="B44" s="2" t="s">
        <v>77</v>
      </c>
      <c r="C44" s="1">
        <v>6</v>
      </c>
      <c r="D44" s="1">
        <v>6</v>
      </c>
      <c r="E44" s="1"/>
      <c r="F44" s="1"/>
    </row>
    <row r="45" spans="2:6" x14ac:dyDescent="0.25">
      <c r="B45" s="2" t="s">
        <v>78</v>
      </c>
      <c r="C45" s="1">
        <v>46</v>
      </c>
      <c r="D45" s="1">
        <v>6</v>
      </c>
      <c r="E45" s="1"/>
      <c r="F45" s="1"/>
    </row>
    <row r="46" spans="2:6" x14ac:dyDescent="0.25">
      <c r="B46" s="2" t="s">
        <v>79</v>
      </c>
      <c r="C46" s="1">
        <v>45</v>
      </c>
      <c r="D46" s="1">
        <v>7</v>
      </c>
      <c r="E46" s="1">
        <v>12</v>
      </c>
      <c r="F46" s="1"/>
    </row>
    <row r="47" spans="2:6" x14ac:dyDescent="0.25">
      <c r="B47" s="2" t="s">
        <v>122</v>
      </c>
      <c r="C47" s="1">
        <v>44</v>
      </c>
      <c r="D47" s="1">
        <v>3</v>
      </c>
      <c r="E47" s="1"/>
      <c r="F47" s="1"/>
    </row>
    <row r="48" spans="2:6" x14ac:dyDescent="0.25">
      <c r="B48" s="2" t="s">
        <v>80</v>
      </c>
      <c r="C48" s="1">
        <v>26</v>
      </c>
      <c r="D48" s="1"/>
      <c r="E48" s="1"/>
      <c r="F48" s="1"/>
    </row>
    <row r="49" spans="2:6" x14ac:dyDescent="0.25">
      <c r="B49" s="2" t="s">
        <v>81</v>
      </c>
      <c r="C49" s="1">
        <v>40</v>
      </c>
      <c r="D49" s="1"/>
      <c r="E49" s="1"/>
      <c r="F49" s="1"/>
    </row>
    <row r="50" spans="2:6" x14ac:dyDescent="0.25">
      <c r="B50" s="2" t="s">
        <v>82</v>
      </c>
      <c r="C50" s="1">
        <v>14</v>
      </c>
      <c r="D50" s="1"/>
      <c r="E50" s="1"/>
      <c r="F50" s="1"/>
    </row>
    <row r="51" spans="2:6" x14ac:dyDescent="0.25">
      <c r="B51" s="2" t="s">
        <v>123</v>
      </c>
      <c r="C51" s="1">
        <v>31</v>
      </c>
      <c r="D51" s="1"/>
      <c r="E51" s="1"/>
      <c r="F51" s="1"/>
    </row>
    <row r="52" spans="2:6" x14ac:dyDescent="0.25">
      <c r="B52" s="2" t="s">
        <v>83</v>
      </c>
      <c r="C52" s="1">
        <v>18</v>
      </c>
      <c r="D52" s="1"/>
      <c r="E52" s="1"/>
      <c r="F52" s="1"/>
    </row>
    <row r="53" spans="2:6" x14ac:dyDescent="0.25">
      <c r="B53" s="2" t="s">
        <v>84</v>
      </c>
      <c r="C53" s="1">
        <v>37</v>
      </c>
      <c r="D53" s="1"/>
      <c r="E53" s="1"/>
      <c r="F53" s="1"/>
    </row>
    <row r="54" spans="2:6" x14ac:dyDescent="0.25">
      <c r="B54" s="2" t="s">
        <v>85</v>
      </c>
      <c r="C54" s="1">
        <v>23</v>
      </c>
      <c r="D54" s="1"/>
      <c r="E54" s="1"/>
      <c r="F54" s="1"/>
    </row>
    <row r="55" spans="2:6" x14ac:dyDescent="0.25">
      <c r="B55" s="2" t="s">
        <v>86</v>
      </c>
      <c r="C55" s="1">
        <v>39</v>
      </c>
      <c r="D55" s="1"/>
      <c r="E55" s="1"/>
      <c r="F55" s="1"/>
    </row>
    <row r="56" spans="2:6" x14ac:dyDescent="0.25">
      <c r="B56" s="2" t="s">
        <v>87</v>
      </c>
      <c r="C56" s="1">
        <v>47</v>
      </c>
      <c r="D56" s="1"/>
      <c r="E56" s="1"/>
      <c r="F56" s="1"/>
    </row>
    <row r="57" spans="2:6" x14ac:dyDescent="0.25">
      <c r="B57" s="2" t="s">
        <v>88</v>
      </c>
      <c r="C57" s="1">
        <v>7</v>
      </c>
      <c r="D57" s="1">
        <v>3</v>
      </c>
      <c r="E57" s="1">
        <v>2</v>
      </c>
      <c r="F57" s="1"/>
    </row>
    <row r="58" spans="2:6" x14ac:dyDescent="0.25">
      <c r="B58" s="2" t="s">
        <v>68</v>
      </c>
      <c r="C58" s="1">
        <v>17</v>
      </c>
      <c r="D58" s="1"/>
      <c r="E58" s="1"/>
      <c r="F58" s="1"/>
    </row>
    <row r="59" spans="2:6" x14ac:dyDescent="0.25">
      <c r="B59" s="2" t="s">
        <v>90</v>
      </c>
      <c r="C59" s="1">
        <f>SUM(C3:C58)</f>
        <v>1359</v>
      </c>
      <c r="D59" s="1">
        <f>SUM(D3:D58)</f>
        <v>66</v>
      </c>
      <c r="E59" s="1">
        <f>SUM(E3:E58)</f>
        <v>185</v>
      </c>
      <c r="F59" s="1">
        <f>SUM(F3:F58)</f>
        <v>581</v>
      </c>
    </row>
    <row r="60" spans="2:6" x14ac:dyDescent="0.25">
      <c r="B60" s="3" t="s">
        <v>100</v>
      </c>
      <c r="C60" s="1">
        <f>COUNT(C3:C58)</f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RECAPITULATIF</vt:lpstr>
      <vt:lpstr>1. NON RANCONNEES</vt:lpstr>
      <vt:lpstr>2. RANCONNEES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Actif</dc:creator>
  <cp:lastModifiedBy>Actif</cp:lastModifiedBy>
  <dcterms:created xsi:type="dcterms:W3CDTF">2018-07-19T09:31:42Z</dcterms:created>
  <dcterms:modified xsi:type="dcterms:W3CDTF">2018-07-21T09:06:26Z</dcterms:modified>
</cp:coreProperties>
</file>